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256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<sst xmlns="http://schemas.openxmlformats.org/spreadsheetml/2006/main" count="72" uniqueCount="35">
  <si>
    <t>CC</t>
  </si>
  <si>
    <t>PMP</t>
  </si>
  <si>
    <t>%</t>
  </si>
  <si>
    <t>0-30</t>
  </si>
  <si>
    <t>30-60</t>
  </si>
  <si>
    <t>60-90</t>
  </si>
  <si>
    <t>Densidad Aparente</t>
  </si>
  <si>
    <t>Profundidad</t>
  </si>
  <si>
    <t>gr/cc</t>
  </si>
  <si>
    <t>cm</t>
  </si>
  <si>
    <t>Retención de agua</t>
  </si>
  <si>
    <t>Profundidad  Estrata</t>
  </si>
  <si>
    <t>Suelo</t>
  </si>
  <si>
    <t>A</t>
  </si>
  <si>
    <t>B</t>
  </si>
  <si>
    <t>C</t>
  </si>
  <si>
    <t>Estrata</t>
  </si>
  <si>
    <t>Volumen Retenido</t>
  </si>
  <si>
    <t>lt/m2/estr</t>
  </si>
  <si>
    <t>al 30%</t>
  </si>
  <si>
    <t>al 50%</t>
  </si>
  <si>
    <t>Arbol</t>
  </si>
  <si>
    <t>RIEGO EN FRUTALES</t>
  </si>
  <si>
    <t>m</t>
  </si>
  <si>
    <t>arreglo</t>
  </si>
  <si>
    <t>ARREGLO FRUTAL</t>
  </si>
  <si>
    <t>cm/estr</t>
  </si>
  <si>
    <t>EXPANSIÓN ZONA RADICAL</t>
  </si>
  <si>
    <t>Suelo A al 30%</t>
  </si>
  <si>
    <t>lts</t>
  </si>
  <si>
    <t>Suelo B al 30%</t>
  </si>
  <si>
    <t>Suelo C al 30%</t>
  </si>
  <si>
    <t>Asumimos 40 cm Prof Radicular</t>
  </si>
  <si>
    <t>Asumimos 60 cm Prof Radicular</t>
  </si>
  <si>
    <t>DIPLOMADO RIEGO AVANZADO 2017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</si>
</sst>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"/>
    <numFmt numFmtId="17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4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2" fontId="0" fillId="33" borderId="26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2" fontId="0" fillId="34" borderId="26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24" xfId="0" applyFill="1" applyBorder="1" applyAlignment="1">
      <alignment horizontal="center" wrapText="1"/>
    </xf>
    <xf numFmtId="0" fontId="0" fillId="35" borderId="25" xfId="0" applyFill="1" applyBorder="1" applyAlignment="1">
      <alignment horizontal="center" wrapText="1"/>
    </xf>
    <xf numFmtId="0" fontId="0" fillId="35" borderId="20" xfId="0" applyFill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2" fontId="0" fillId="35" borderId="26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 wrapText="1"/>
    </xf>
    <xf numFmtId="0" fontId="0" fillId="35" borderId="30" xfId="0" applyFill="1" applyBorder="1" applyAlignment="1">
      <alignment horizontal="center" wrapText="1"/>
    </xf>
    <xf numFmtId="0" fontId="0" fillId="35" borderId="31" xfId="0" applyFill="1" applyBorder="1" applyAlignment="1">
      <alignment horizontal="center" wrapText="1"/>
    </xf>
    <xf numFmtId="0" fontId="0" fillId="35" borderId="32" xfId="0" applyFill="1" applyBorder="1" applyAlignment="1">
      <alignment horizontal="center" wrapText="1"/>
    </xf>
    <xf numFmtId="2" fontId="0" fillId="35" borderId="32" xfId="0" applyNumberForma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2" fontId="0" fillId="35" borderId="28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 wrapText="1"/>
    </xf>
    <xf numFmtId="0" fontId="0" fillId="36" borderId="38" xfId="0" applyFill="1" applyBorder="1" applyAlignment="1">
      <alignment horizontal="center"/>
    </xf>
    <xf numFmtId="0" fontId="0" fillId="36" borderId="38" xfId="0" applyFill="1" applyBorder="1" applyAlignment="1">
      <alignment horizontal="center" wrapText="1"/>
    </xf>
    <xf numFmtId="0" fontId="0" fillId="36" borderId="33" xfId="0" applyFill="1" applyBorder="1" applyAlignment="1">
      <alignment horizontal="center" wrapText="1"/>
    </xf>
    <xf numFmtId="0" fontId="0" fillId="36" borderId="34" xfId="0" applyFill="1" applyBorder="1" applyAlignment="1">
      <alignment horizont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6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7" borderId="39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0" xfId="0" applyFill="1" applyAlignment="1">
      <alignment horizontal="left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6" borderId="45" xfId="0" applyFill="1" applyBorder="1" applyAlignment="1">
      <alignment horizontal="center" wrapText="1"/>
    </xf>
    <xf numFmtId="0" fontId="0" fillId="36" borderId="46" xfId="0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2" fontId="0" fillId="0" borderId="49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zoomScalePageLayoutView="0" workbookViewId="0" topLeftCell="A1">
      <selection activeCell="K2" sqref="K2"/>
    </sheetView>
  </sheetViews>
  <sheetFormatPr defaultColWidth="11.421875" defaultRowHeight="15"/>
  <cols>
    <col min="3" max="3" width="14.140625" style="0" customWidth="1"/>
    <col min="7" max="8" width="13.140625" style="0" customWidth="1"/>
  </cols>
  <sheetData>
    <row r="1" spans="2:3" ht="14.25">
      <c r="B1" s="54" t="s">
        <v>34</v>
      </c>
      <c r="C1" s="53"/>
    </row>
    <row r="2" spans="2:3" ht="15" thickBot="1">
      <c r="B2" s="54" t="s">
        <v>22</v>
      </c>
      <c r="C2" s="53"/>
    </row>
    <row r="3" spans="2:7" ht="15" thickBot="1">
      <c r="B3" s="74" t="s">
        <v>25</v>
      </c>
      <c r="C3" s="71"/>
      <c r="D3" s="72">
        <v>1.5</v>
      </c>
      <c r="E3" s="72" t="s">
        <v>23</v>
      </c>
      <c r="F3" s="72">
        <v>2</v>
      </c>
      <c r="G3" s="73" t="s">
        <v>23</v>
      </c>
    </row>
    <row r="4" spans="2:7" ht="15" thickBot="1">
      <c r="B4" s="75" t="s">
        <v>27</v>
      </c>
      <c r="C4" s="76"/>
      <c r="D4" s="77">
        <v>1.5</v>
      </c>
      <c r="E4" s="77" t="s">
        <v>23</v>
      </c>
      <c r="F4" s="77">
        <v>1.5</v>
      </c>
      <c r="G4" s="78" t="s">
        <v>23</v>
      </c>
    </row>
    <row r="5" spans="13:14" ht="15" thickBot="1">
      <c r="M5" s="81" t="s">
        <v>21</v>
      </c>
      <c r="N5" s="82" t="s">
        <v>21</v>
      </c>
    </row>
    <row r="6" spans="2:14" ht="29.25" thickBot="1">
      <c r="B6" s="55" t="s">
        <v>12</v>
      </c>
      <c r="C6" s="56" t="s">
        <v>16</v>
      </c>
      <c r="D6" s="57" t="s">
        <v>0</v>
      </c>
      <c r="E6" s="58" t="s">
        <v>1</v>
      </c>
      <c r="F6" s="59" t="s">
        <v>6</v>
      </c>
      <c r="G6" s="60" t="s">
        <v>7</v>
      </c>
      <c r="H6" s="59" t="s">
        <v>11</v>
      </c>
      <c r="I6" s="61" t="s">
        <v>10</v>
      </c>
      <c r="J6" s="59" t="s">
        <v>17</v>
      </c>
      <c r="K6" s="62" t="s">
        <v>17</v>
      </c>
      <c r="L6" s="63" t="s">
        <v>17</v>
      </c>
      <c r="M6" s="79" t="s">
        <v>17</v>
      </c>
      <c r="N6" s="80" t="s">
        <v>17</v>
      </c>
    </row>
    <row r="7" spans="2:14" ht="14.25">
      <c r="B7" s="5"/>
      <c r="C7" s="6"/>
      <c r="D7" s="7"/>
      <c r="E7" s="8"/>
      <c r="F7" s="9"/>
      <c r="G7" s="10"/>
      <c r="H7" s="9"/>
      <c r="I7" s="11"/>
      <c r="J7" s="12"/>
      <c r="K7" s="1" t="s">
        <v>19</v>
      </c>
      <c r="L7" s="2" t="s">
        <v>20</v>
      </c>
      <c r="M7" s="7" t="s">
        <v>19</v>
      </c>
      <c r="N7" s="16" t="s">
        <v>20</v>
      </c>
    </row>
    <row r="8" spans="2:14" ht="15" thickBot="1">
      <c r="B8" s="5"/>
      <c r="C8" s="6"/>
      <c r="D8" s="7"/>
      <c r="E8" s="8"/>
      <c r="F8" s="9"/>
      <c r="G8" s="10"/>
      <c r="H8" s="9"/>
      <c r="I8" s="11"/>
      <c r="J8" s="13"/>
      <c r="K8" s="3"/>
      <c r="L8" s="4"/>
      <c r="M8" s="14" t="s">
        <v>24</v>
      </c>
      <c r="N8" s="15" t="s">
        <v>24</v>
      </c>
    </row>
    <row r="9" spans="2:14" ht="14.25">
      <c r="B9" s="1"/>
      <c r="C9" s="2"/>
      <c r="D9" s="64" t="s">
        <v>2</v>
      </c>
      <c r="E9" s="65" t="s">
        <v>2</v>
      </c>
      <c r="F9" s="66" t="s">
        <v>8</v>
      </c>
      <c r="G9" s="67" t="s">
        <v>9</v>
      </c>
      <c r="H9" s="66" t="s">
        <v>9</v>
      </c>
      <c r="I9" s="67" t="s">
        <v>26</v>
      </c>
      <c r="J9" s="68" t="s">
        <v>18</v>
      </c>
      <c r="K9" s="69" t="s">
        <v>18</v>
      </c>
      <c r="L9" s="70" t="s">
        <v>18</v>
      </c>
      <c r="M9" s="69" t="s">
        <v>18</v>
      </c>
      <c r="N9" s="70" t="s">
        <v>18</v>
      </c>
    </row>
    <row r="10" spans="2:14" ht="14.25">
      <c r="B10" s="17" t="s">
        <v>13</v>
      </c>
      <c r="C10" s="18">
        <v>1</v>
      </c>
      <c r="D10" s="19">
        <v>27.29</v>
      </c>
      <c r="E10" s="20">
        <v>18.35</v>
      </c>
      <c r="F10" s="21">
        <v>1.41</v>
      </c>
      <c r="G10" s="22" t="s">
        <v>3</v>
      </c>
      <c r="H10" s="21">
        <v>30</v>
      </c>
      <c r="I10" s="23">
        <f>((D10-E10)/100)*F10*H10</f>
        <v>3.7816199999999993</v>
      </c>
      <c r="J10" s="23">
        <f>(I10/100)*1000</f>
        <v>37.816199999999995</v>
      </c>
      <c r="K10" s="24">
        <f>J10*0.3</f>
        <v>11.344859999999999</v>
      </c>
      <c r="L10" s="25">
        <f>J10*0.5</f>
        <v>18.908099999999997</v>
      </c>
      <c r="M10" s="24">
        <f>$D$4*$F$4*K10</f>
        <v>25.525934999999997</v>
      </c>
      <c r="N10" s="24">
        <f>$D$4*$F$4*L10</f>
        <v>42.54322499999999</v>
      </c>
    </row>
    <row r="11" spans="2:14" ht="14.25">
      <c r="B11" s="17" t="s">
        <v>13</v>
      </c>
      <c r="C11" s="18">
        <v>2</v>
      </c>
      <c r="D11" s="19">
        <v>27.62</v>
      </c>
      <c r="E11" s="20">
        <v>18.45</v>
      </c>
      <c r="F11" s="21">
        <v>1.48</v>
      </c>
      <c r="G11" s="22" t="s">
        <v>4</v>
      </c>
      <c r="H11" s="21">
        <v>30</v>
      </c>
      <c r="I11" s="23">
        <f aca="true" t="shared" si="0" ref="I11:I18">((D11-E11)/100)*F11*H11</f>
        <v>4.071480000000001</v>
      </c>
      <c r="J11" s="23">
        <f aca="true" t="shared" si="1" ref="J11:J18">(I11/100)*1000</f>
        <v>40.71480000000001</v>
      </c>
      <c r="K11" s="24">
        <f aca="true" t="shared" si="2" ref="K11:K18">J11*0.3</f>
        <v>12.214440000000003</v>
      </c>
      <c r="L11" s="25">
        <f aca="true" t="shared" si="3" ref="L11:L18">J11*0.5</f>
        <v>20.357400000000005</v>
      </c>
      <c r="M11" s="24">
        <f aca="true" t="shared" si="4" ref="M11:M18">$D$4*$F$4*K11</f>
        <v>27.482490000000006</v>
      </c>
      <c r="N11" s="24">
        <f aca="true" t="shared" si="5" ref="N11:N18">$D$4*$F$4*L11</f>
        <v>45.804150000000014</v>
      </c>
    </row>
    <row r="12" spans="2:14" ht="14.25">
      <c r="B12" s="17" t="s">
        <v>13</v>
      </c>
      <c r="C12" s="18">
        <v>3</v>
      </c>
      <c r="D12" s="19">
        <v>29.53</v>
      </c>
      <c r="E12" s="20">
        <v>18.91</v>
      </c>
      <c r="F12" s="21">
        <v>1.4</v>
      </c>
      <c r="G12" s="22" t="s">
        <v>5</v>
      </c>
      <c r="H12" s="21">
        <v>30</v>
      </c>
      <c r="I12" s="23">
        <f t="shared" si="0"/>
        <v>4.4604</v>
      </c>
      <c r="J12" s="23">
        <f t="shared" si="1"/>
        <v>44.604</v>
      </c>
      <c r="K12" s="24">
        <f t="shared" si="2"/>
        <v>13.3812</v>
      </c>
      <c r="L12" s="25">
        <f t="shared" si="3"/>
        <v>22.302</v>
      </c>
      <c r="M12" s="24">
        <f t="shared" si="4"/>
        <v>30.1077</v>
      </c>
      <c r="N12" s="24">
        <f t="shared" si="5"/>
        <v>50.1795</v>
      </c>
    </row>
    <row r="13" spans="2:14" ht="14.25">
      <c r="B13" s="26" t="s">
        <v>14</v>
      </c>
      <c r="C13" s="27">
        <v>1</v>
      </c>
      <c r="D13" s="28">
        <v>38.5</v>
      </c>
      <c r="E13" s="29">
        <v>15.4</v>
      </c>
      <c r="F13" s="30">
        <v>1.12</v>
      </c>
      <c r="G13" s="31" t="s">
        <v>3</v>
      </c>
      <c r="H13" s="30">
        <v>30</v>
      </c>
      <c r="I13" s="32">
        <f>((D13-E13)/100)*F13*H13</f>
        <v>7.761600000000001</v>
      </c>
      <c r="J13" s="32">
        <f t="shared" si="1"/>
        <v>77.61600000000001</v>
      </c>
      <c r="K13" s="33">
        <f t="shared" si="2"/>
        <v>23.284800000000004</v>
      </c>
      <c r="L13" s="34">
        <f t="shared" si="3"/>
        <v>38.80800000000001</v>
      </c>
      <c r="M13" s="33">
        <f t="shared" si="4"/>
        <v>52.39080000000001</v>
      </c>
      <c r="N13" s="33">
        <f t="shared" si="5"/>
        <v>87.31800000000001</v>
      </c>
    </row>
    <row r="14" spans="2:14" ht="14.25">
      <c r="B14" s="26" t="s">
        <v>14</v>
      </c>
      <c r="C14" s="27">
        <v>2</v>
      </c>
      <c r="D14" s="28">
        <v>34.3</v>
      </c>
      <c r="E14" s="29">
        <v>14.1</v>
      </c>
      <c r="F14" s="30">
        <v>1.15</v>
      </c>
      <c r="G14" s="31" t="s">
        <v>4</v>
      </c>
      <c r="H14" s="30">
        <v>30</v>
      </c>
      <c r="I14" s="32">
        <f t="shared" si="0"/>
        <v>6.968999999999998</v>
      </c>
      <c r="J14" s="32">
        <f t="shared" si="1"/>
        <v>69.68999999999997</v>
      </c>
      <c r="K14" s="33">
        <f t="shared" si="2"/>
        <v>20.90699999999999</v>
      </c>
      <c r="L14" s="34">
        <f t="shared" si="3"/>
        <v>34.844999999999985</v>
      </c>
      <c r="M14" s="33">
        <f t="shared" si="4"/>
        <v>47.040749999999974</v>
      </c>
      <c r="N14" s="33">
        <f t="shared" si="5"/>
        <v>78.40124999999996</v>
      </c>
    </row>
    <row r="15" spans="2:14" ht="14.25">
      <c r="B15" s="26" t="s">
        <v>14</v>
      </c>
      <c r="C15" s="27">
        <v>3</v>
      </c>
      <c r="D15" s="28">
        <v>26.1</v>
      </c>
      <c r="E15" s="29">
        <v>12.2</v>
      </c>
      <c r="F15" s="30">
        <v>1.03</v>
      </c>
      <c r="G15" s="31" t="s">
        <v>5</v>
      </c>
      <c r="H15" s="30">
        <v>30</v>
      </c>
      <c r="I15" s="32">
        <f t="shared" si="0"/>
        <v>4.295100000000001</v>
      </c>
      <c r="J15" s="32">
        <f t="shared" si="1"/>
        <v>42.951</v>
      </c>
      <c r="K15" s="33">
        <f t="shared" si="2"/>
        <v>12.885299999999999</v>
      </c>
      <c r="L15" s="34">
        <f t="shared" si="3"/>
        <v>21.4755</v>
      </c>
      <c r="M15" s="33">
        <f t="shared" si="4"/>
        <v>28.991925</v>
      </c>
      <c r="N15" s="33">
        <f t="shared" si="5"/>
        <v>48.319875</v>
      </c>
    </row>
    <row r="16" spans="2:14" ht="14.25">
      <c r="B16" s="35" t="s">
        <v>15</v>
      </c>
      <c r="C16" s="36">
        <v>1</v>
      </c>
      <c r="D16" s="37">
        <v>15.2</v>
      </c>
      <c r="E16" s="38">
        <v>9.4</v>
      </c>
      <c r="F16" s="39">
        <v>1.38</v>
      </c>
      <c r="G16" s="40" t="s">
        <v>3</v>
      </c>
      <c r="H16" s="39">
        <v>30</v>
      </c>
      <c r="I16" s="41">
        <f t="shared" si="0"/>
        <v>2.4011999999999993</v>
      </c>
      <c r="J16" s="41">
        <f t="shared" si="1"/>
        <v>24.011999999999993</v>
      </c>
      <c r="K16" s="42">
        <f t="shared" si="2"/>
        <v>7.203599999999998</v>
      </c>
      <c r="L16" s="43">
        <f t="shared" si="3"/>
        <v>12.005999999999997</v>
      </c>
      <c r="M16" s="42">
        <f t="shared" si="4"/>
        <v>16.208099999999995</v>
      </c>
      <c r="N16" s="42">
        <f t="shared" si="5"/>
        <v>27.013499999999993</v>
      </c>
    </row>
    <row r="17" spans="2:14" ht="14.25">
      <c r="B17" s="35" t="s">
        <v>15</v>
      </c>
      <c r="C17" s="36">
        <v>2</v>
      </c>
      <c r="D17" s="37">
        <v>14.1</v>
      </c>
      <c r="E17" s="38">
        <v>8.77</v>
      </c>
      <c r="F17" s="39">
        <v>1.6</v>
      </c>
      <c r="G17" s="40" t="s">
        <v>4</v>
      </c>
      <c r="H17" s="39">
        <v>30</v>
      </c>
      <c r="I17" s="41">
        <f t="shared" si="0"/>
        <v>2.5584000000000002</v>
      </c>
      <c r="J17" s="41">
        <f t="shared" si="1"/>
        <v>25.584000000000003</v>
      </c>
      <c r="K17" s="42">
        <f t="shared" si="2"/>
        <v>7.6752</v>
      </c>
      <c r="L17" s="43">
        <f t="shared" si="3"/>
        <v>12.792000000000002</v>
      </c>
      <c r="M17" s="42">
        <f t="shared" si="4"/>
        <v>17.2692</v>
      </c>
      <c r="N17" s="42">
        <f t="shared" si="5"/>
        <v>28.782000000000004</v>
      </c>
    </row>
    <row r="18" spans="2:14" ht="15" thickBot="1">
      <c r="B18" s="44" t="s">
        <v>15</v>
      </c>
      <c r="C18" s="45">
        <v>3</v>
      </c>
      <c r="D18" s="46">
        <v>9.17</v>
      </c>
      <c r="E18" s="47">
        <v>4.91</v>
      </c>
      <c r="F18" s="48">
        <v>1.36</v>
      </c>
      <c r="G18" s="49" t="s">
        <v>5</v>
      </c>
      <c r="H18" s="48">
        <v>30</v>
      </c>
      <c r="I18" s="50">
        <f t="shared" si="0"/>
        <v>1.73808</v>
      </c>
      <c r="J18" s="50">
        <f t="shared" si="1"/>
        <v>17.3808</v>
      </c>
      <c r="K18" s="51">
        <f t="shared" si="2"/>
        <v>5.21424</v>
      </c>
      <c r="L18" s="52">
        <f t="shared" si="3"/>
        <v>8.6904</v>
      </c>
      <c r="M18" s="42">
        <f t="shared" si="4"/>
        <v>11.732040000000001</v>
      </c>
      <c r="N18" s="42">
        <f t="shared" si="5"/>
        <v>19.5534</v>
      </c>
    </row>
    <row r="20" ht="15" thickBot="1"/>
    <row r="21" spans="2:8" ht="14.25">
      <c r="B21" s="83"/>
      <c r="E21" s="86" t="s">
        <v>28</v>
      </c>
      <c r="F21" s="87"/>
      <c r="G21" s="88">
        <f>M10+M11</f>
        <v>53.008425</v>
      </c>
      <c r="H21" s="89" t="s">
        <v>29</v>
      </c>
    </row>
    <row r="22" spans="2:8" ht="14.25">
      <c r="B22" t="s">
        <v>33</v>
      </c>
      <c r="E22" s="90" t="s">
        <v>30</v>
      </c>
      <c r="F22" s="84"/>
      <c r="G22" s="85">
        <f>M13+M14</f>
        <v>99.43154999999999</v>
      </c>
      <c r="H22" s="91" t="s">
        <v>29</v>
      </c>
    </row>
    <row r="23" spans="5:8" ht="15" thickBot="1">
      <c r="E23" s="92" t="s">
        <v>31</v>
      </c>
      <c r="F23" s="93"/>
      <c r="G23" s="95">
        <f>M16+M17</f>
        <v>33.4773</v>
      </c>
      <c r="H23" s="94" t="s">
        <v>29</v>
      </c>
    </row>
    <row r="24" ht="15" thickBot="1"/>
    <row r="25" spans="5:8" ht="14.25">
      <c r="E25" s="86" t="s">
        <v>28</v>
      </c>
      <c r="F25" s="87"/>
      <c r="G25" s="88">
        <f>M10+(M11/3)</f>
        <v>34.686765</v>
      </c>
      <c r="H25" s="89" t="s">
        <v>29</v>
      </c>
    </row>
    <row r="26" spans="2:8" ht="14.25">
      <c r="B26" t="s">
        <v>32</v>
      </c>
      <c r="E26" s="90" t="s">
        <v>30</v>
      </c>
      <c r="F26" s="84"/>
      <c r="G26" s="85">
        <f>M13+(M14/3)</f>
        <v>68.07105</v>
      </c>
      <c r="H26" s="91" t="s">
        <v>29</v>
      </c>
    </row>
    <row r="27" spans="5:8" ht="15" thickBot="1">
      <c r="E27" s="92" t="s">
        <v>31</v>
      </c>
      <c r="F27" s="93"/>
      <c r="G27" s="95">
        <f>M16+(M17/3)</f>
        <v>21.964499999999994</v>
      </c>
      <c r="H27" s="94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dcterms:created xsi:type="dcterms:W3CDTF">2014-07-02T00:07:15Z</dcterms:created>
  <dcterms:modified xsi:type="dcterms:W3CDTF">2017-08-03T20:03:59Z</dcterms:modified>
  <cp:category/>
  <cp:version/>
  <cp:contentType/>
  <cp:contentStatus/>
</cp:coreProperties>
</file>